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99\"/>
    </mc:Choice>
  </mc:AlternateContent>
  <xr:revisionPtr revIDLastSave="0" documentId="13_ncr:1_{5C9AB8F0-18A8-40C6-9139-9FD22B2C67EB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0" i="1" l="1"/>
  <c r="C32" i="1" s="1"/>
  <c r="C43" i="1"/>
  <c r="I40" i="1"/>
  <c r="I39" i="1"/>
  <c r="I38" i="1"/>
  <c r="I37" i="1"/>
  <c r="I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8" i="2" l="1"/>
  <c r="H32" i="2"/>
  <c r="C39" i="1"/>
  <c r="C34" i="1"/>
  <c r="H23" i="2"/>
  <c r="H41" i="2"/>
  <c r="C31" i="1"/>
  <c r="D66" i="2"/>
  <c r="H65" i="2"/>
  <c r="H64" i="2"/>
  <c r="H66" i="2" l="1"/>
  <c r="D68" i="2"/>
  <c r="D69" i="2" l="1"/>
  <c r="H68" i="2"/>
  <c r="H69" i="2" l="1"/>
  <c r="D70" i="2"/>
  <c r="H70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<sst xmlns="http://schemas.openxmlformats.org/spreadsheetml/2006/main" count="290" uniqueCount="136">
  <si>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</si>
  <si>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P_0999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</si>
  <si>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</si>
  <si>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</si>
  <si>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</si>
  <si>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</si>
  <si>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</si>
  <si>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</si>
  <si>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</si>
  <si>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</si>
  <si>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</si>
  <si>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</si>
  <si>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</si>
  <si>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</si>
  <si>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</si>
  <si>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</si>
  <si>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</si>
  <si>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</si>
  <si>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</si>
  <si>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</si>
  <si>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</si>
  <si>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</si>
  <si>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</si>
  <si>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</si>
  <si>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</si>
  <si>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</si>
  <si>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</si>
  <si>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</si>
  <si>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</si>
  <si>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</si>
  <si>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</si>
  <si>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</si>
  <si>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</si>
  <si>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</si>
  <si>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</si>
  <si>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</si>
  <si>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</si>
  <si>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</si>
  <si>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</si>
  <si>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</si>
  <si>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</si>
  <si>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</si>
  <si>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</si>
  <si>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</si>
  <si>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</si>
  <si>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</si>
  <si>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</si>
  <si>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</si>
  <si>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</si>
  <si>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</si>
  <si>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</si>
  <si>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</si>
  <si>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</si>
  <si>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</si>
  <si>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</si>
  <si>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</si>
  <si>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</si>
  <si>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</si>
  <si>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</si>
  <si>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</si>
  <si>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</si>
  <si>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</si>
  <si>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</si>
  <si>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</si>
  <si>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</si>
  <si>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</si>
  <si>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</si>
  <si>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</si>
  <si>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</si>
  <si>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</si>
  <si>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</si>
  <si>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</si>
  <si>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</si>
  <si>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</si>
  <si>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</si>
  <si>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</si>
  <si>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</si>
  <si>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</si>
  <si>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</si>
  <si>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</si>
  <si>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</si>
  <si>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</si>
  <si>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</si>
  <si>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</si>
  <si>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</si>
  <si>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</si>
  <si>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</si>
  <si>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</si>
  <si>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</si>
  <si>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</si>
  <si>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</si>
  <si>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</si>
  <si>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</si>
  <si>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</si>
  <si>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</si>
  <si>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</si>
  <si>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</si>
  <si>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</si>
  <si>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</si>
  <si>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</si>
  <si>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</si>
  <si>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</si>
  <si>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</si>
  <si>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</si>
  <si>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</si>
  <si>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</si>
  <si>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</si>
  <si>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</si>
  <si>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</si>
  <si>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</si>
  <si>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</si>
  <si>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</si>
  <si>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</si>
  <si>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</si>
  <si>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</si>
  <si>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</si>
  <si>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</si>
  <si>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</si>
  <si>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</si>
  <si>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</si>
  <si>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</si>
  <si>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</si>
  <si>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</si>
  <si>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</si>
  <si>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</si>
  <si>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</si>
  <si>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</si>
  <si>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</si>
  <si>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</si>
  <si>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</si>
  <si>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</si>
  <si>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</si>
  <si>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</si>
  <si>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</si>
  <si>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</si>
  <si>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ВЛ-0,4 кВ от КТП ЧВ 1413 10/0,4/160 кВА (протяженностью 2,9 км), установка приборов учета (89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</si>
</sst>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33203125" customWidth="1"/>
    <col min="9" max="9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120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28884.130466981911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(ССР!G66)*1.2</f>
        <v>4454.7042092471511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33338.83467622906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5556.4724462290615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C40*I39</f>
        <v>40382.476175669588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27863.908561212014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27863.908561212014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21415.094953491</v>
      </c>
      <c r="E25" s="20">
        <v>804.04652194651999</v>
      </c>
      <c r="F25" s="20">
        <v>0</v>
      </c>
      <c r="G25" s="20">
        <v>0</v>
      </c>
      <c r="H25" s="20">
        <v>22219.141475437998</v>
      </c>
    </row>
    <row r="26" spans="1:8" ht="16.95" customHeight="1" x14ac:dyDescent="0.3">
      <c r="A26" s="6"/>
      <c r="B26" s="9"/>
      <c r="C26" s="9" t="s">
        <v>26</v>
      </c>
      <c r="D26" s="20">
        <v>21415.094953491</v>
      </c>
      <c r="E26" s="20">
        <v>804.04652194651999</v>
      </c>
      <c r="F26" s="20">
        <v>0</v>
      </c>
      <c r="G26" s="20">
        <v>0</v>
      </c>
      <c r="H26" s="20">
        <v>22219.141475437998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21415.094953491</v>
      </c>
      <c r="E42" s="20">
        <v>804.04652194651999</v>
      </c>
      <c r="F42" s="20">
        <v>0</v>
      </c>
      <c r="G42" s="20">
        <v>0</v>
      </c>
      <c r="H42" s="20">
        <v>22219.141475437998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535.37737383727995</v>
      </c>
      <c r="E44" s="20">
        <v>20.101163048663</v>
      </c>
      <c r="F44" s="20">
        <v>0</v>
      </c>
      <c r="G44" s="20">
        <v>0</v>
      </c>
      <c r="H44" s="20">
        <v>555.47853688595001</v>
      </c>
    </row>
    <row r="45" spans="1:8" ht="16.95" customHeight="1" x14ac:dyDescent="0.3">
      <c r="A45" s="6"/>
      <c r="B45" s="9"/>
      <c r="C45" s="9" t="s">
        <v>41</v>
      </c>
      <c r="D45" s="20">
        <v>535.37737383727995</v>
      </c>
      <c r="E45" s="20">
        <v>20.101163048663</v>
      </c>
      <c r="F45" s="20">
        <v>0</v>
      </c>
      <c r="G45" s="20">
        <v>0</v>
      </c>
      <c r="H45" s="20">
        <v>555.47853688595001</v>
      </c>
    </row>
    <row r="46" spans="1:8" ht="16.95" customHeight="1" x14ac:dyDescent="0.3">
      <c r="A46" s="6"/>
      <c r="B46" s="9"/>
      <c r="C46" s="9" t="s">
        <v>42</v>
      </c>
      <c r="D46" s="20">
        <v>21950.472327329</v>
      </c>
      <c r="E46" s="20">
        <v>824.14768499518004</v>
      </c>
      <c r="F46" s="20">
        <v>0</v>
      </c>
      <c r="G46" s="20">
        <v>0</v>
      </c>
      <c r="H46" s="20">
        <v>22774.620012324001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177.47901203555</v>
      </c>
      <c r="H48" s="20">
        <v>177.47901203555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572.90732774328001</v>
      </c>
      <c r="E49" s="20">
        <v>21.510254578373999</v>
      </c>
      <c r="F49" s="20">
        <v>0</v>
      </c>
      <c r="G49" s="20">
        <v>0</v>
      </c>
      <c r="H49" s="20">
        <v>594.41758232165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584.42188454187999</v>
      </c>
      <c r="H50" s="20">
        <v>584.42188454187999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116.42779731108</v>
      </c>
      <c r="H51" s="20">
        <v>116.42779731108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174.60908313824001</v>
      </c>
      <c r="H52" s="20">
        <v>174.60908313824001</v>
      </c>
    </row>
    <row r="53" spans="1:8" ht="16.95" customHeight="1" x14ac:dyDescent="0.3">
      <c r="A53" s="6"/>
      <c r="B53" s="9"/>
      <c r="C53" s="9" t="s">
        <v>65</v>
      </c>
      <c r="D53" s="20">
        <v>572.90732774328001</v>
      </c>
      <c r="E53" s="20">
        <v>21.510254578373999</v>
      </c>
      <c r="F53" s="20">
        <v>0</v>
      </c>
      <c r="G53" s="20">
        <v>1052.9377770266999</v>
      </c>
      <c r="H53" s="20">
        <v>1647.3553593484</v>
      </c>
    </row>
    <row r="54" spans="1:8" ht="16.95" customHeight="1" x14ac:dyDescent="0.3">
      <c r="A54" s="6"/>
      <c r="B54" s="9"/>
      <c r="C54" s="9" t="s">
        <v>64</v>
      </c>
      <c r="D54" s="20">
        <v>22523.379655072</v>
      </c>
      <c r="E54" s="20">
        <v>845.65793957356004</v>
      </c>
      <c r="F54" s="20">
        <v>0</v>
      </c>
      <c r="G54" s="20">
        <v>1052.9377770266999</v>
      </c>
      <c r="H54" s="20">
        <v>24421.975371672001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22523.379655072</v>
      </c>
      <c r="E58" s="20">
        <v>845.65793957356004</v>
      </c>
      <c r="F58" s="20">
        <v>0</v>
      </c>
      <c r="G58" s="20">
        <v>1052.9377770266999</v>
      </c>
      <c r="H58" s="20">
        <v>24421.975371672001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2551.1918421053001</v>
      </c>
      <c r="H60" s="20">
        <v>2551.1918421053001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2551.1918421053001</v>
      </c>
      <c r="H61" s="20">
        <v>2551.1918421053001</v>
      </c>
    </row>
    <row r="62" spans="1:8" ht="16.95" customHeight="1" x14ac:dyDescent="0.3">
      <c r="A62" s="6"/>
      <c r="B62" s="9"/>
      <c r="C62" s="9" t="s">
        <v>56</v>
      </c>
      <c r="D62" s="20">
        <v>22523.379655072</v>
      </c>
      <c r="E62" s="20">
        <v>845.65793957356004</v>
      </c>
      <c r="F62" s="20">
        <v>0</v>
      </c>
      <c r="G62" s="20">
        <v>3604.1296191319998</v>
      </c>
      <c r="H62" s="20">
        <v>26973.167213778001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675.70138965215995</v>
      </c>
      <c r="E64" s="20">
        <f>E62 * 3%</f>
        <v>25.369738187206799</v>
      </c>
      <c r="F64" s="20">
        <f>F62 * 3%</f>
        <v>0</v>
      </c>
      <c r="G64" s="20">
        <f>G62 * 3%</f>
        <v>108.12388857395999</v>
      </c>
      <c r="H64" s="20">
        <f>SUM(D64:G64)</f>
        <v>809.19501641332681</v>
      </c>
    </row>
    <row r="65" spans="1:8" ht="16.95" customHeight="1" x14ac:dyDescent="0.3">
      <c r="A65" s="6"/>
      <c r="B65" s="9"/>
      <c r="C65" s="9" t="s">
        <v>52</v>
      </c>
      <c r="D65" s="20">
        <f>D64</f>
        <v>675.70138965215995</v>
      </c>
      <c r="E65" s="20">
        <f>E64</f>
        <v>25.369738187206799</v>
      </c>
      <c r="F65" s="20">
        <f>F64</f>
        <v>0</v>
      </c>
      <c r="G65" s="20">
        <f>G64</f>
        <v>108.12388857395999</v>
      </c>
      <c r="H65" s="20">
        <f>SUM(D65:G65)</f>
        <v>809.19501641332681</v>
      </c>
    </row>
    <row r="66" spans="1:8" ht="16.95" customHeight="1" x14ac:dyDescent="0.3">
      <c r="A66" s="6"/>
      <c r="B66" s="9"/>
      <c r="C66" s="9" t="s">
        <v>51</v>
      </c>
      <c r="D66" s="20">
        <f>D65 + D62</f>
        <v>23199.08104472416</v>
      </c>
      <c r="E66" s="20">
        <f>E65 + E62</f>
        <v>871.02767776076689</v>
      </c>
      <c r="F66" s="20">
        <f>F65 + F62</f>
        <v>0</v>
      </c>
      <c r="G66" s="20">
        <f>G65 + G62</f>
        <v>3712.2535077059597</v>
      </c>
      <c r="H66" s="20">
        <f>SUM(D66:G66)</f>
        <v>27782.362230190884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4639.8162089448324</v>
      </c>
      <c r="E68" s="20">
        <f>E66 * 20%</f>
        <v>174.20553555215338</v>
      </c>
      <c r="F68" s="20">
        <f>F66 * 20%</f>
        <v>0</v>
      </c>
      <c r="G68" s="20">
        <f>G66 * 20%</f>
        <v>742.45070154119196</v>
      </c>
      <c r="H68" s="20">
        <f>SUM(D68:G68)</f>
        <v>5556.4724460381776</v>
      </c>
    </row>
    <row r="69" spans="1:8" ht="16.95" customHeight="1" x14ac:dyDescent="0.3">
      <c r="A69" s="6"/>
      <c r="B69" s="9"/>
      <c r="C69" s="9" t="s">
        <v>47</v>
      </c>
      <c r="D69" s="20">
        <f>D68</f>
        <v>4639.8162089448324</v>
      </c>
      <c r="E69" s="20">
        <f>E68</f>
        <v>174.20553555215338</v>
      </c>
      <c r="F69" s="20">
        <f>F68</f>
        <v>0</v>
      </c>
      <c r="G69" s="20">
        <f>G68</f>
        <v>742.45070154119196</v>
      </c>
      <c r="H69" s="20">
        <f>SUM(D69:G69)</f>
        <v>5556.4724460381776</v>
      </c>
    </row>
    <row r="70" spans="1:8" ht="16.95" customHeight="1" x14ac:dyDescent="0.3">
      <c r="A70" s="6"/>
      <c r="B70" s="9"/>
      <c r="C70" s="9" t="s">
        <v>46</v>
      </c>
      <c r="D70" s="20">
        <f>D69 + D66</f>
        <v>27838.897253668991</v>
      </c>
      <c r="E70" s="20">
        <f>E69 + E66</f>
        <v>1045.2332133129203</v>
      </c>
      <c r="F70" s="20">
        <f>F69 + F66</f>
        <v>0</v>
      </c>
      <c r="G70" s="20">
        <f>G69 + G66</f>
        <v>4454.704209247152</v>
      </c>
      <c r="H70" s="20">
        <f>SUM(D70:G70)</f>
        <v>33338.83467622906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15073.844953491</v>
      </c>
      <c r="E13" s="19">
        <v>250.46652194652</v>
      </c>
      <c r="F13" s="19">
        <v>0</v>
      </c>
      <c r="G13" s="19">
        <v>0</v>
      </c>
      <c r="H13" s="19">
        <v>15324.311475438</v>
      </c>
      <c r="J13" s="5"/>
    </row>
    <row r="14" spans="1:14" ht="16.95" customHeight="1" x14ac:dyDescent="0.3">
      <c r="A14" s="6"/>
      <c r="B14" s="9"/>
      <c r="C14" s="9" t="s">
        <v>79</v>
      </c>
      <c r="D14" s="19">
        <v>15073.844953491</v>
      </c>
      <c r="E14" s="19">
        <v>250.46652194652</v>
      </c>
      <c r="F14" s="19">
        <v>0</v>
      </c>
      <c r="G14" s="19">
        <v>0</v>
      </c>
      <c r="H14" s="19">
        <v>15324.311475438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177.47901203555</v>
      </c>
      <c r="H13" s="19">
        <v>177.47901203555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177.47901203555</v>
      </c>
      <c r="H14" s="19">
        <v>177.47901203555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1759.5368421052999</v>
      </c>
      <c r="H13" s="19">
        <v>1759.5368421052999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1759.5368421052999</v>
      </c>
      <c r="H14" s="19">
        <v>1759.5368421052999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6341.25</v>
      </c>
      <c r="E13" s="19">
        <v>553.58000000000004</v>
      </c>
      <c r="F13" s="19">
        <v>0</v>
      </c>
      <c r="G13" s="19">
        <v>0</v>
      </c>
      <c r="H13" s="19">
        <v>6894.83</v>
      </c>
      <c r="J13" s="5"/>
    </row>
    <row r="14" spans="1:14" ht="16.95" customHeight="1" x14ac:dyDescent="0.3">
      <c r="A14" s="6"/>
      <c r="B14" s="9"/>
      <c r="C14" s="9" t="s">
        <v>79</v>
      </c>
      <c r="D14" s="19">
        <v>6341.25</v>
      </c>
      <c r="E14" s="19">
        <v>553.58000000000004</v>
      </c>
      <c r="F14" s="19">
        <v>0</v>
      </c>
      <c r="G14" s="19">
        <v>0</v>
      </c>
      <c r="H14" s="19">
        <v>6894.83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20" sqref="D20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791.65499999999997</v>
      </c>
      <c r="H13" s="19">
        <v>791.65499999999997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791.65499999999997</v>
      </c>
      <c r="H14" s="19">
        <v>791.65499999999997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5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15324.311475438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15073.844953491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250.46652194652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15324.311475438</v>
      </c>
      <c r="E8" s="41">
        <v>2.9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15073.844953491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250.46652194652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177.47901203555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177.47901203555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177.47901203555</v>
      </c>
      <c r="E18" s="41">
        <v>2.9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177.47901203555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2551.1918421053001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2551.1918421053001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1759.5368421052999</v>
      </c>
      <c r="E28" s="41">
        <v>2.9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1759.5368421052999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791.65499999999997</v>
      </c>
      <c r="E33" s="41">
        <v>89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791.65499999999997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6894.83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6341.25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553.58000000000004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6894.83</v>
      </c>
      <c r="E43" s="41">
        <v>89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6341.25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553.58000000000004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3.2541052631578999</v>
      </c>
      <c r="D4" s="27">
        <v>900.30388838926001</v>
      </c>
      <c r="E4" s="26">
        <v>0.4</v>
      </c>
      <c r="F4" s="26"/>
      <c r="G4" s="27">
        <v>2929.6836216490001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73.263157894737006</v>
      </c>
      <c r="D5" s="27">
        <v>81.798315329532997</v>
      </c>
      <c r="E5" s="26">
        <v>0.4</v>
      </c>
      <c r="F5" s="26"/>
      <c r="G5" s="27">
        <v>5992.8028915109999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12.210526315789</v>
      </c>
      <c r="D6" s="27">
        <v>19.871333705078001</v>
      </c>
      <c r="E6" s="26">
        <v>0.4</v>
      </c>
      <c r="F6" s="26"/>
      <c r="G6" s="27">
        <v>242.63944313568999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400.5</v>
      </c>
      <c r="D7" s="27">
        <v>4.8225376529421</v>
      </c>
      <c r="E7" s="26"/>
      <c r="F7" s="26"/>
      <c r="G7" s="27">
        <v>1931.4263300033001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2025-11-19T08:38:54Z</dcterms:modified>
</cp:coreProperties>
</file>